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3.2.1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8" i="1"/>
  <c r="C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3" i="1"/>
  <c r="D23" i="1"/>
  <c r="E23" i="1"/>
  <c r="F23" i="1"/>
  <c r="G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6" i="1"/>
  <c r="D26" i="1"/>
  <c r="E26" i="1"/>
  <c r="F26" i="1"/>
  <c r="G26" i="1"/>
  <c r="J26" i="1"/>
  <c r="K26" i="1"/>
  <c r="L26" i="1"/>
  <c r="M26" i="1"/>
  <c r="N26" i="1"/>
  <c r="C27" i="1"/>
  <c r="D27" i="1"/>
  <c r="E27" i="1"/>
  <c r="F27" i="1"/>
  <c r="G27" i="1"/>
  <c r="I27" i="1"/>
  <c r="J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<sst xmlns="http://schemas.openxmlformats.org/spreadsheetml/2006/main" count="61" uniqueCount="30">
  <si>
    <t>2016 г. Няма данни</t>
  </si>
  <si>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</si>
  <si>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Висше образование</t>
  </si>
  <si>
    <t>-</t>
  </si>
  <si>
    <t>Средно образование</t>
  </si>
  <si>
    <t>Основно и по-ниско образование</t>
  </si>
  <si>
    <t>По степен на образование</t>
  </si>
  <si>
    <t>Жени</t>
  </si>
  <si>
    <t>Мъже</t>
  </si>
  <si>
    <t>По пол</t>
  </si>
  <si>
    <t>Общо</t>
  </si>
  <si>
    <t>Структура (%)</t>
  </si>
  <si>
    <t>Брой</t>
  </si>
  <si>
    <t>а</t>
  </si>
  <si>
    <t>Доволни</t>
  </si>
  <si>
    <t>Без отговор</t>
  </si>
  <si>
    <t>Недоволни</t>
  </si>
  <si>
    <t>Частни уроци</t>
  </si>
  <si>
    <t>Обучение на работното място</t>
  </si>
  <si>
    <t>Семинари и работни срещи</t>
  </si>
  <si>
    <t>Курсове</t>
  </si>
  <si>
    <t xml:space="preserve">Без отговор </t>
  </si>
  <si>
    <t>Недоволни от участието</t>
  </si>
  <si>
    <t>Доволни от участието</t>
  </si>
  <si>
    <t>Участници в поне едно обучение</t>
  </si>
  <si>
    <t>Население на възраст 25-64 г.</t>
  </si>
  <si>
    <t>2011 г.</t>
  </si>
  <si>
    <t>НЯМА ДАННИ</t>
  </si>
  <si>
    <t xml:space="preserve">2007 г. </t>
  </si>
  <si>
    <t xml:space="preserve"> 03.2.1.  Удовлетвореност  на лицата на възраст 25 - 64 г. от участие в програми за неформално обучение  по пол, завършено образование  и по вид на първото обучението, в което са участвали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</si>
</sst>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name val="Calibri"/>
      <family val="2"/>
      <scheme val="minor"/>
    </font>
    <font>
      <i/>
      <sz val="9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color theme="1"/>
      <name val="Calibri"/>
      <family val="2"/>
      <scheme val="minor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6" fillId="0" borderId="0"/>
    <xf numFmtId="0" fontId="4" fillId="0" borderId="0"/>
    <xf numFmtId="0" fontId="17" fillId="0" borderId="0" applyNumberFormat="0" applyFill="0" applyBorder="0" applyProtection="0"/>
    <xf numFmtId="0" fontId="16" fillId="0" borderId="0"/>
    <xf numFmtId="0" fontId="4" fillId="0" borderId="0"/>
    <xf numFmtId="0" fontId="1" fillId="0" borderId="0"/>
    <xf numFmtId="0" fontId="16" fillId="0" borderId="0"/>
  </cellStyleXfs>
  <cellXfs count="97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164" fontId="2" fillId="0" borderId="0" xfId="1" applyNumberFormat="1" applyFont="1" applyBorder="1"/>
    <xf numFmtId="165" fontId="5" fillId="2" borderId="1" xfId="2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3" xfId="2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 wrapText="1"/>
    </xf>
    <xf numFmtId="165" fontId="5" fillId="2" borderId="2" xfId="2" applyNumberFormat="1" applyFont="1" applyFill="1" applyBorder="1" applyAlignment="1">
      <alignment horizontal="right" vertical="center" wrapText="1"/>
    </xf>
    <xf numFmtId="165" fontId="5" fillId="2" borderId="3" xfId="2" applyNumberFormat="1" applyFont="1" applyFill="1" applyBorder="1" applyAlignment="1">
      <alignment horizontal="right" vertical="center" wrapText="1"/>
    </xf>
    <xf numFmtId="1" fontId="6" fillId="0" borderId="4" xfId="3" applyNumberFormat="1" applyFont="1" applyBorder="1" applyAlignment="1">
      <alignment horizontal="right" vertical="center"/>
    </xf>
    <xf numFmtId="0" fontId="7" fillId="0" borderId="5" xfId="4" applyFont="1" applyBorder="1" applyAlignment="1">
      <alignment horizontal="left" vertical="center" wrapText="1"/>
    </xf>
    <xf numFmtId="164" fontId="7" fillId="3" borderId="6" xfId="2" applyNumberFormat="1" applyFont="1" applyFill="1" applyBorder="1" applyAlignment="1">
      <alignment horizontal="right" vertical="center"/>
    </xf>
    <xf numFmtId="165" fontId="5" fillId="2" borderId="7" xfId="2" applyNumberFormat="1" applyFont="1" applyFill="1" applyBorder="1" applyAlignment="1">
      <alignment horizontal="right" vertical="center"/>
    </xf>
    <xf numFmtId="164" fontId="7" fillId="3" borderId="7" xfId="2" applyNumberFormat="1" applyFont="1" applyFill="1" applyBorder="1" applyAlignment="1">
      <alignment horizontal="right" vertical="center"/>
    </xf>
    <xf numFmtId="165" fontId="5" fillId="2" borderId="8" xfId="2" applyNumberFormat="1" applyFont="1" applyFill="1" applyBorder="1" applyAlignment="1">
      <alignment horizontal="right" vertical="center"/>
    </xf>
    <xf numFmtId="165" fontId="5" fillId="2" borderId="6" xfId="2" applyNumberFormat="1" applyFont="1" applyFill="1" applyBorder="1" applyAlignment="1">
      <alignment horizontal="right" vertical="center" wrapText="1"/>
    </xf>
    <xf numFmtId="165" fontId="5" fillId="2" borderId="7" xfId="2" applyNumberFormat="1" applyFont="1" applyFill="1" applyBorder="1" applyAlignment="1">
      <alignment horizontal="right" vertical="center" wrapText="1"/>
    </xf>
    <xf numFmtId="165" fontId="5" fillId="2" borderId="8" xfId="2" applyNumberFormat="1" applyFont="1" applyFill="1" applyBorder="1" applyAlignment="1">
      <alignment horizontal="right" vertical="center" wrapText="1"/>
    </xf>
    <xf numFmtId="1" fontId="6" fillId="0" borderId="9" xfId="3" applyNumberFormat="1" applyFont="1" applyBorder="1" applyAlignment="1">
      <alignment horizontal="right" vertical="center"/>
    </xf>
    <xf numFmtId="0" fontId="7" fillId="0" borderId="10" xfId="4" applyFont="1" applyBorder="1" applyAlignment="1">
      <alignment horizontal="left" vertical="center" wrapText="1"/>
    </xf>
    <xf numFmtId="0" fontId="1" fillId="4" borderId="11" xfId="1" applyFill="1" applyBorder="1" applyAlignment="1">
      <alignment horizontal="centerContinuous" vertical="center" wrapText="1"/>
    </xf>
    <xf numFmtId="0" fontId="1" fillId="4" borderId="12" xfId="1" applyFill="1" applyBorder="1" applyAlignment="1">
      <alignment horizontal="centerContinuous" vertical="center" wrapText="1"/>
    </xf>
    <xf numFmtId="0" fontId="1" fillId="4" borderId="13" xfId="1" applyFill="1" applyBorder="1" applyAlignment="1">
      <alignment horizontal="centerContinuous" vertical="center" wrapText="1"/>
    </xf>
    <xf numFmtId="0" fontId="8" fillId="4" borderId="13" xfId="5" applyFont="1" applyFill="1" applyBorder="1" applyAlignment="1">
      <alignment horizontal="centerContinuous" vertical="center" wrapText="1"/>
    </xf>
    <xf numFmtId="165" fontId="5" fillId="2" borderId="6" xfId="2" applyNumberFormat="1" applyFont="1" applyFill="1" applyBorder="1" applyAlignment="1">
      <alignment horizontal="right" vertical="center"/>
    </xf>
    <xf numFmtId="0" fontId="7" fillId="0" borderId="10" xfId="3" applyFont="1" applyBorder="1" applyAlignment="1">
      <alignment horizontal="left" vertical="center" wrapText="1"/>
    </xf>
    <xf numFmtId="165" fontId="6" fillId="0" borderId="6" xfId="2" applyNumberFormat="1" applyFont="1" applyBorder="1" applyAlignment="1">
      <alignment horizontal="right" vertical="center"/>
    </xf>
    <xf numFmtId="165" fontId="6" fillId="0" borderId="7" xfId="2" applyNumberFormat="1" applyFont="1" applyBorder="1" applyAlignment="1">
      <alignment horizontal="right" vertical="center"/>
    </xf>
    <xf numFmtId="165" fontId="6" fillId="0" borderId="8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right" vertical="center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8" xfId="2" applyNumberFormat="1" applyFont="1" applyBorder="1" applyAlignment="1">
      <alignment horizontal="right" vertical="center" wrapText="1"/>
    </xf>
    <xf numFmtId="0" fontId="6" fillId="0" borderId="10" xfId="3" applyFont="1" applyBorder="1" applyAlignment="1">
      <alignment horizontal="left" vertical="center"/>
    </xf>
    <xf numFmtId="0" fontId="9" fillId="5" borderId="11" xfId="1" applyFont="1" applyFill="1" applyBorder="1" applyAlignment="1">
      <alignment horizontal="centerContinuous" vertical="center" wrapText="1"/>
    </xf>
    <xf numFmtId="0" fontId="9" fillId="5" borderId="12" xfId="1" applyFont="1" applyFill="1" applyBorder="1" applyAlignment="1">
      <alignment horizontal="centerContinuous" vertical="center" wrapText="1"/>
    </xf>
    <xf numFmtId="0" fontId="9" fillId="5" borderId="13" xfId="1" applyFont="1" applyFill="1" applyBorder="1" applyAlignment="1">
      <alignment horizontal="centerContinuous" vertical="center" wrapText="1"/>
    </xf>
    <xf numFmtId="0" fontId="10" fillId="5" borderId="13" xfId="4" applyFont="1" applyFill="1" applyBorder="1" applyAlignment="1">
      <alignment horizontal="centerContinuous" vertical="center" wrapText="1"/>
    </xf>
    <xf numFmtId="164" fontId="7" fillId="2" borderId="6" xfId="2" applyNumberFormat="1" applyFont="1" applyFill="1" applyBorder="1" applyAlignment="1">
      <alignment horizontal="right" vertical="center"/>
    </xf>
    <xf numFmtId="164" fontId="5" fillId="2" borderId="7" xfId="2" applyNumberFormat="1" applyFont="1" applyFill="1" applyBorder="1" applyAlignment="1">
      <alignment horizontal="right" vertical="center"/>
    </xf>
    <xf numFmtId="164" fontId="7" fillId="2" borderId="7" xfId="2" applyNumberFormat="1" applyFont="1" applyFill="1" applyBorder="1" applyAlignment="1">
      <alignment horizontal="right" vertical="center"/>
    </xf>
    <xf numFmtId="164" fontId="7" fillId="2" borderId="8" xfId="2" applyNumberFormat="1" applyFont="1" applyFill="1" applyBorder="1" applyAlignment="1">
      <alignment horizontal="right" vertical="center"/>
    </xf>
    <xf numFmtId="164" fontId="5" fillId="2" borderId="6" xfId="3" applyNumberFormat="1" applyFont="1" applyFill="1" applyBorder="1" applyAlignment="1">
      <alignment horizontal="right" vertical="center"/>
    </xf>
    <xf numFmtId="164" fontId="5" fillId="2" borderId="7" xfId="3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164" fontId="5" fillId="2" borderId="8" xfId="2" applyNumberFormat="1" applyFont="1" applyFill="1" applyBorder="1" applyAlignment="1">
      <alignment horizontal="right" vertical="center"/>
    </xf>
    <xf numFmtId="164" fontId="6" fillId="2" borderId="9" xfId="3" applyNumberFormat="1" applyFont="1" applyFill="1" applyBorder="1" applyAlignment="1">
      <alignment horizontal="right" vertical="center"/>
    </xf>
    <xf numFmtId="1" fontId="2" fillId="2" borderId="10" xfId="1" applyNumberFormat="1" applyFont="1" applyFill="1" applyBorder="1" applyAlignment="1">
      <alignment vertical="center"/>
    </xf>
    <xf numFmtId="0" fontId="7" fillId="0" borderId="14" xfId="3" applyFont="1" applyBorder="1" applyAlignment="1">
      <alignment horizontal="left" vertical="center" wrapText="1"/>
    </xf>
    <xf numFmtId="164" fontId="2" fillId="0" borderId="0" xfId="1" applyNumberFormat="1" applyFont="1"/>
    <xf numFmtId="164" fontId="6" fillId="2" borderId="6" xfId="2" applyNumberFormat="1" applyFont="1" applyFill="1" applyBorder="1" applyAlignment="1">
      <alignment horizontal="right" vertical="center"/>
    </xf>
    <xf numFmtId="164" fontId="6" fillId="2" borderId="7" xfId="2" applyNumberFormat="1" applyFont="1" applyFill="1" applyBorder="1" applyAlignment="1">
      <alignment horizontal="right" vertical="center"/>
    </xf>
    <xf numFmtId="164" fontId="6" fillId="2" borderId="8" xfId="2" applyNumberFormat="1" applyFont="1" applyFill="1" applyBorder="1" applyAlignment="1">
      <alignment horizontal="right" vertical="center"/>
    </xf>
    <xf numFmtId="164" fontId="6" fillId="2" borderId="6" xfId="3" applyNumberFormat="1" applyFont="1" applyFill="1" applyBorder="1" applyAlignment="1">
      <alignment horizontal="right" vertical="center"/>
    </xf>
    <xf numFmtId="164" fontId="6" fillId="2" borderId="7" xfId="3" applyNumberFormat="1" applyFont="1" applyFill="1" applyBorder="1" applyAlignment="1">
      <alignment horizontal="right" vertical="center"/>
    </xf>
    <xf numFmtId="0" fontId="1" fillId="5" borderId="15" xfId="1" applyFill="1" applyBorder="1" applyAlignment="1">
      <alignment horizontal="centerContinuous" wrapText="1"/>
    </xf>
    <xf numFmtId="0" fontId="1" fillId="5" borderId="16" xfId="1" applyFill="1" applyBorder="1" applyAlignment="1">
      <alignment horizontal="centerContinuous" wrapText="1"/>
    </xf>
    <xf numFmtId="0" fontId="11" fillId="5" borderId="16" xfId="1" applyFont="1" applyFill="1" applyBorder="1" applyAlignment="1">
      <alignment horizontal="centerContinuous" vertical="center" wrapText="1"/>
    </xf>
    <xf numFmtId="0" fontId="11" fillId="5" borderId="17" xfId="1" applyFont="1" applyFill="1" applyBorder="1" applyAlignment="1">
      <alignment horizontal="centerContinuous" vertical="center" wrapText="1"/>
    </xf>
    <xf numFmtId="0" fontId="11" fillId="5" borderId="15" xfId="1" applyFont="1" applyFill="1" applyBorder="1" applyAlignment="1">
      <alignment horizontal="centerContinuous" vertical="center" wrapText="1"/>
    </xf>
    <xf numFmtId="0" fontId="11" fillId="5" borderId="18" xfId="1" applyFont="1" applyFill="1" applyBorder="1" applyAlignment="1">
      <alignment horizontal="centerContinuous" vertical="center" wrapText="1"/>
    </xf>
    <xf numFmtId="0" fontId="12" fillId="5" borderId="17" xfId="4" applyFont="1" applyFill="1" applyBorder="1" applyAlignment="1">
      <alignment horizontal="centerContinuous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0" fontId="13" fillId="4" borderId="17" xfId="2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6" xfId="1" applyFont="1" applyFill="1" applyBorder="1" applyAlignment="1">
      <alignment horizontal="center" vertical="center" wrapText="1"/>
    </xf>
    <xf numFmtId="0" fontId="14" fillId="4" borderId="17" xfId="1" applyFont="1" applyFill="1" applyBorder="1" applyAlignment="1">
      <alignment horizontal="center" vertical="center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6" fillId="5" borderId="18" xfId="2" applyFont="1" applyFill="1" applyBorder="1" applyAlignment="1">
      <alignment horizontal="center" vertical="center" wrapText="1"/>
    </xf>
    <xf numFmtId="0" fontId="6" fillId="5" borderId="21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5" fillId="5" borderId="22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6" fillId="5" borderId="24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vertical="top" wrapText="1"/>
    </xf>
    <xf numFmtId="0" fontId="3" fillId="5" borderId="26" xfId="1" applyFont="1" applyFill="1" applyBorder="1" applyAlignment="1">
      <alignment vertical="top" wrapText="1"/>
    </xf>
    <xf numFmtId="0" fontId="8" fillId="5" borderId="27" xfId="2" applyFont="1" applyFill="1" applyBorder="1" applyAlignment="1">
      <alignment horizontal="center" vertical="top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5" borderId="30" xfId="2" applyFont="1" applyFill="1" applyBorder="1" applyAlignment="1">
      <alignment horizontal="center" vertical="center" wrapText="1"/>
    </xf>
    <xf numFmtId="0" fontId="6" fillId="5" borderId="31" xfId="2" applyFont="1" applyFill="1" applyBorder="1" applyAlignment="1">
      <alignment horizontal="center" vertical="center" wrapText="1"/>
    </xf>
    <xf numFmtId="0" fontId="6" fillId="5" borderId="32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0" xfId="1" applyBorder="1" applyAlignment="1">
      <alignment wrapText="1"/>
    </xf>
    <xf numFmtId="0" fontId="3" fillId="0" borderId="0" xfId="1" applyFont="1" applyBorder="1" applyAlignment="1">
      <alignment wrapText="1"/>
    </xf>
  </cellXfs>
  <cellStyles count="15">
    <cellStyle name="Normal" xfId="0" builtinId="0"/>
    <cellStyle name="Normal 10" xfId="6"/>
    <cellStyle name="Normal 12" xfId="7"/>
    <cellStyle name="Normal 2" xfId="1"/>
    <cellStyle name="Normal 2 2" xfId="8"/>
    <cellStyle name="Normal 2 3" xfId="9"/>
    <cellStyle name="Normal 3" xfId="10"/>
    <cellStyle name="Normal 3 2" xfId="11"/>
    <cellStyle name="Normal 3 2 2" xfId="12"/>
    <cellStyle name="Normal 7" xfId="13"/>
    <cellStyle name="Normal 8 2" xfId="14"/>
    <cellStyle name="Normal_3.1.1" xfId="4"/>
    <cellStyle name="Normal_3.1.2" xfId="3"/>
    <cellStyle name="Normal_Sheet5" xfId="2"/>
    <cellStyle name="Normal_Sheet6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X34"/>
  <sheetViews>
    <sheetView showGridLines="0" tabSelected="1" view="pageBreakPreview" zoomScaleSheetLayoutView="100" workbookViewId="0">
      <pane ySplit="1" topLeftCell="A2" activePane="bottomLeft" state="frozen"/>
      <selection pane="bottomLeft" sqref="A1:O1"/>
    </sheetView>
  </sheetViews>
  <sheetFormatPr baseColWidth="10" defaultColWidth="9.1640625" defaultRowHeight="12" outlineLevelRow="1" x14ac:dyDescent="0.15"/>
  <cols>
    <col min="1" max="1" width="17.5" style="1" customWidth="1"/>
    <col min="2" max="2" width="10.5" style="1" customWidth="1"/>
    <col min="3" max="4" width="10" style="1" customWidth="1"/>
    <col min="5" max="5" width="9" style="1" customWidth="1"/>
    <col min="6" max="7" width="7.5" style="1" customWidth="1"/>
    <col min="8" max="8" width="5.5" style="1" customWidth="1"/>
    <col min="9" max="9" width="7.1640625" style="1" customWidth="1"/>
    <col min="10" max="10" width="7.5" style="1" customWidth="1"/>
    <col min="11" max="11" width="9.1640625" style="1"/>
    <col min="12" max="12" width="7.5" style="1" customWidth="1"/>
    <col min="13" max="13" width="6.5" style="1" customWidth="1"/>
    <col min="14" max="14" width="7.5" style="1" customWidth="1"/>
    <col min="15" max="15" width="7.83203125" style="1" customWidth="1"/>
    <col min="16" max="16384" width="9.1640625" style="1"/>
  </cols>
  <sheetData>
    <row r="1" spans="1:24" ht="29.25" customHeight="1" x14ac:dyDescent="0.2">
      <c r="A1" s="96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4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4" x14ac:dyDescent="0.15">
      <c r="A3" s="4" t="s">
        <v>28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4" x14ac:dyDescent="0.15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4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X5" s="94"/>
    </row>
    <row r="6" spans="1:24" ht="13" thickBot="1" x14ac:dyDescent="0.2">
      <c r="A6" s="4" t="s">
        <v>26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X6" s="94"/>
    </row>
    <row r="7" spans="1:24" ht="12" customHeight="1" thickBot="1" x14ac:dyDescent="0.2">
      <c r="A7" s="93"/>
      <c r="B7" s="92" t="s">
        <v>25</v>
      </c>
      <c r="C7" s="91" t="s">
        <v>24</v>
      </c>
      <c r="D7" s="90"/>
      <c r="E7" s="90"/>
      <c r="F7" s="89"/>
      <c r="G7" s="88" t="s">
        <v>24</v>
      </c>
      <c r="H7" s="87"/>
      <c r="I7" s="87"/>
      <c r="J7" s="87"/>
      <c r="K7" s="87"/>
      <c r="L7" s="87"/>
      <c r="M7" s="87"/>
      <c r="N7" s="87"/>
      <c r="O7" s="86"/>
    </row>
    <row r="8" spans="1:24" ht="24" customHeight="1" x14ac:dyDescent="0.15">
      <c r="A8" s="85"/>
      <c r="B8" s="78"/>
      <c r="C8" s="84" t="s">
        <v>10</v>
      </c>
      <c r="D8" s="83" t="s">
        <v>23</v>
      </c>
      <c r="E8" s="83" t="s">
        <v>22</v>
      </c>
      <c r="F8" s="82" t="s">
        <v>21</v>
      </c>
      <c r="G8" s="81" t="s">
        <v>20</v>
      </c>
      <c r="H8" s="80"/>
      <c r="I8" s="80"/>
      <c r="J8" s="80" t="s">
        <v>19</v>
      </c>
      <c r="K8" s="80"/>
      <c r="L8" s="80" t="s">
        <v>18</v>
      </c>
      <c r="M8" s="80"/>
      <c r="N8" s="80"/>
      <c r="O8" s="72" t="s">
        <v>17</v>
      </c>
    </row>
    <row r="9" spans="1:24" ht="24" x14ac:dyDescent="0.15">
      <c r="A9" s="79"/>
      <c r="B9" s="78"/>
      <c r="C9" s="77"/>
      <c r="D9" s="76"/>
      <c r="E9" s="76"/>
      <c r="F9" s="75"/>
      <c r="G9" s="74" t="s">
        <v>14</v>
      </c>
      <c r="H9" s="73" t="s">
        <v>16</v>
      </c>
      <c r="I9" s="73" t="s">
        <v>15</v>
      </c>
      <c r="J9" s="73" t="s">
        <v>14</v>
      </c>
      <c r="K9" s="73" t="s">
        <v>15</v>
      </c>
      <c r="L9" s="73" t="s">
        <v>14</v>
      </c>
      <c r="M9" s="73" t="s">
        <v>16</v>
      </c>
      <c r="N9" s="73" t="s">
        <v>15</v>
      </c>
      <c r="O9" s="72" t="s">
        <v>14</v>
      </c>
    </row>
    <row r="10" spans="1:24" x14ac:dyDescent="0.15">
      <c r="A10" s="71" t="s">
        <v>13</v>
      </c>
      <c r="B10" s="70">
        <v>1</v>
      </c>
      <c r="C10" s="69">
        <v>2</v>
      </c>
      <c r="D10" s="68">
        <v>3</v>
      </c>
      <c r="E10" s="68">
        <v>4</v>
      </c>
      <c r="F10" s="67">
        <v>5</v>
      </c>
      <c r="G10" s="66">
        <v>6</v>
      </c>
      <c r="H10" s="65">
        <v>7</v>
      </c>
      <c r="I10" s="65">
        <v>8</v>
      </c>
      <c r="J10" s="65">
        <v>9</v>
      </c>
      <c r="K10" s="65">
        <v>10</v>
      </c>
      <c r="L10" s="65">
        <v>11</v>
      </c>
      <c r="M10" s="65">
        <v>12</v>
      </c>
      <c r="N10" s="65">
        <v>13</v>
      </c>
      <c r="O10" s="64">
        <v>14</v>
      </c>
    </row>
    <row r="11" spans="1:24" ht="15" x14ac:dyDescent="0.2">
      <c r="A11" s="63" t="s">
        <v>12</v>
      </c>
      <c r="B11" s="62"/>
      <c r="C11" s="60"/>
      <c r="D11" s="59"/>
      <c r="E11" s="59"/>
      <c r="F11" s="61"/>
      <c r="G11" s="60"/>
      <c r="H11" s="59"/>
      <c r="I11" s="59"/>
      <c r="J11" s="59"/>
      <c r="K11" s="59"/>
      <c r="L11" s="59"/>
      <c r="M11" s="58"/>
      <c r="N11" s="58"/>
      <c r="O11" s="57"/>
    </row>
    <row r="12" spans="1:24" outlineLevel="1" x14ac:dyDescent="0.15">
      <c r="A12" s="35" t="s">
        <v>10</v>
      </c>
      <c r="B12" s="48">
        <v>4128579</v>
      </c>
      <c r="C12" s="54">
        <v>1009401</v>
      </c>
      <c r="D12" s="56">
        <v>947335</v>
      </c>
      <c r="E12" s="56">
        <v>20108</v>
      </c>
      <c r="F12" s="55">
        <v>41958</v>
      </c>
      <c r="G12" s="54">
        <v>136256</v>
      </c>
      <c r="H12" s="53">
        <v>1706</v>
      </c>
      <c r="I12" s="53">
        <v>3417</v>
      </c>
      <c r="J12" s="53">
        <v>132851</v>
      </c>
      <c r="K12" s="53">
        <v>2022</v>
      </c>
      <c r="L12" s="53">
        <v>673591</v>
      </c>
      <c r="M12" s="53">
        <v>18402</v>
      </c>
      <c r="N12" s="53">
        <v>36519</v>
      </c>
      <c r="O12" s="52">
        <v>4637</v>
      </c>
      <c r="P12" s="51"/>
    </row>
    <row r="13" spans="1:24" ht="15" outlineLevel="1" x14ac:dyDescent="0.15">
      <c r="A13" s="26" t="s">
        <v>9</v>
      </c>
      <c r="B13" s="24"/>
      <c r="C13" s="25"/>
      <c r="D13" s="24"/>
      <c r="E13" s="24"/>
      <c r="F13" s="23"/>
      <c r="G13" s="25"/>
      <c r="H13" s="24"/>
      <c r="I13" s="24"/>
      <c r="J13" s="24"/>
      <c r="K13" s="24"/>
      <c r="L13" s="24"/>
      <c r="M13" s="24"/>
      <c r="N13" s="24"/>
      <c r="O13" s="23"/>
    </row>
    <row r="14" spans="1:24" ht="15.75" customHeight="1" outlineLevel="1" x14ac:dyDescent="0.15">
      <c r="A14" s="28" t="s">
        <v>8</v>
      </c>
      <c r="B14" s="48">
        <v>2071202</v>
      </c>
      <c r="C14" s="47">
        <v>531304</v>
      </c>
      <c r="D14" s="45">
        <v>495378</v>
      </c>
      <c r="E14" s="45">
        <v>12160</v>
      </c>
      <c r="F14" s="44">
        <v>23766</v>
      </c>
      <c r="G14" s="43">
        <v>60897</v>
      </c>
      <c r="H14" s="16" t="s">
        <v>3</v>
      </c>
      <c r="I14" s="16" t="s">
        <v>3</v>
      </c>
      <c r="J14" s="42">
        <v>54315</v>
      </c>
      <c r="K14" s="42">
        <v>539</v>
      </c>
      <c r="L14" s="42">
        <v>378228</v>
      </c>
      <c r="M14" s="42">
        <v>12160</v>
      </c>
      <c r="N14" s="42">
        <v>23227</v>
      </c>
      <c r="O14" s="40">
        <v>1938</v>
      </c>
    </row>
    <row r="15" spans="1:24" outlineLevel="1" x14ac:dyDescent="0.15">
      <c r="A15" s="50" t="s">
        <v>7</v>
      </c>
      <c r="B15" s="48">
        <v>2057377</v>
      </c>
      <c r="C15" s="47">
        <v>478097</v>
      </c>
      <c r="D15" s="45">
        <v>451957</v>
      </c>
      <c r="E15" s="45">
        <v>7948</v>
      </c>
      <c r="F15" s="44">
        <v>18192</v>
      </c>
      <c r="G15" s="43">
        <v>75360</v>
      </c>
      <c r="H15" s="42">
        <v>1706</v>
      </c>
      <c r="I15" s="42">
        <v>3417</v>
      </c>
      <c r="J15" s="42">
        <v>78536</v>
      </c>
      <c r="K15" s="42">
        <v>1483</v>
      </c>
      <c r="L15" s="42">
        <v>295362</v>
      </c>
      <c r="M15" s="42">
        <v>6242</v>
      </c>
      <c r="N15" s="42">
        <v>13292</v>
      </c>
      <c r="O15" s="40">
        <v>2699</v>
      </c>
    </row>
    <row r="16" spans="1:24" ht="15" outlineLevel="1" x14ac:dyDescent="0.15">
      <c r="A16" s="26" t="s">
        <v>6</v>
      </c>
      <c r="B16" s="24"/>
      <c r="C16" s="25"/>
      <c r="D16" s="24"/>
      <c r="E16" s="24"/>
      <c r="F16" s="23"/>
      <c r="G16" s="25"/>
      <c r="H16" s="24"/>
      <c r="I16" s="24"/>
      <c r="J16" s="24"/>
      <c r="K16" s="24"/>
      <c r="L16" s="24"/>
      <c r="M16" s="24"/>
      <c r="N16" s="24"/>
      <c r="O16" s="23"/>
    </row>
    <row r="17" spans="1:15" ht="23.25" customHeight="1" outlineLevel="1" x14ac:dyDescent="0.15">
      <c r="A17" s="22" t="s">
        <v>5</v>
      </c>
      <c r="B17" s="48">
        <v>882240</v>
      </c>
      <c r="C17" s="47">
        <f>SUM(D17:F17)</f>
        <v>99911</v>
      </c>
      <c r="D17" s="46">
        <v>92244</v>
      </c>
      <c r="E17" s="45">
        <v>1962</v>
      </c>
      <c r="F17" s="44">
        <v>5705</v>
      </c>
      <c r="G17" s="49">
        <v>8175</v>
      </c>
      <c r="H17" s="16" t="s">
        <v>3</v>
      </c>
      <c r="I17" s="16" t="s">
        <v>3</v>
      </c>
      <c r="J17" s="41">
        <v>2028</v>
      </c>
      <c r="K17" s="42">
        <v>539</v>
      </c>
      <c r="L17" s="41">
        <v>82041</v>
      </c>
      <c r="M17" s="42">
        <v>1962</v>
      </c>
      <c r="N17" s="41">
        <v>5166</v>
      </c>
      <c r="O17" s="14" t="s">
        <v>3</v>
      </c>
    </row>
    <row r="18" spans="1:15" outlineLevel="1" x14ac:dyDescent="0.15">
      <c r="A18" s="22" t="s">
        <v>4</v>
      </c>
      <c r="B18" s="48">
        <v>2229052</v>
      </c>
      <c r="C18" s="47">
        <f>SUM(D18:F18)</f>
        <v>530501</v>
      </c>
      <c r="D18" s="46">
        <v>497682</v>
      </c>
      <c r="E18" s="45">
        <v>10652</v>
      </c>
      <c r="F18" s="44">
        <v>22167</v>
      </c>
      <c r="G18" s="49">
        <v>60699</v>
      </c>
      <c r="H18" s="16" t="s">
        <v>3</v>
      </c>
      <c r="I18" s="42">
        <v>743</v>
      </c>
      <c r="J18" s="41">
        <v>32524</v>
      </c>
      <c r="K18" s="16" t="s">
        <v>3</v>
      </c>
      <c r="L18" s="41">
        <v>404459</v>
      </c>
      <c r="M18" s="42">
        <v>10652</v>
      </c>
      <c r="N18" s="41">
        <v>21424</v>
      </c>
      <c r="O18" s="14" t="s">
        <v>3</v>
      </c>
    </row>
    <row r="19" spans="1:15" outlineLevel="1" x14ac:dyDescent="0.15">
      <c r="A19" s="22" t="s">
        <v>2</v>
      </c>
      <c r="B19" s="48">
        <v>1017287</v>
      </c>
      <c r="C19" s="47">
        <f>SUM(D19:F19)</f>
        <v>378988</v>
      </c>
      <c r="D19" s="46">
        <v>357408</v>
      </c>
      <c r="E19" s="45">
        <v>7494</v>
      </c>
      <c r="F19" s="44">
        <v>14086</v>
      </c>
      <c r="G19" s="43">
        <v>67382</v>
      </c>
      <c r="H19" s="42">
        <v>1706</v>
      </c>
      <c r="I19" s="42">
        <v>2674</v>
      </c>
      <c r="J19" s="41">
        <v>98299</v>
      </c>
      <c r="K19" s="42">
        <v>1483</v>
      </c>
      <c r="L19" s="41">
        <v>187091</v>
      </c>
      <c r="M19" s="42">
        <v>5788</v>
      </c>
      <c r="N19" s="41">
        <v>9929</v>
      </c>
      <c r="O19" s="40">
        <v>4636</v>
      </c>
    </row>
    <row r="20" spans="1:15" ht="15" x14ac:dyDescent="0.15">
      <c r="A20" s="39" t="s">
        <v>11</v>
      </c>
      <c r="B20" s="37"/>
      <c r="C20" s="38"/>
      <c r="D20" s="37"/>
      <c r="E20" s="37"/>
      <c r="F20" s="36"/>
      <c r="G20" s="38"/>
      <c r="H20" s="37"/>
      <c r="I20" s="37"/>
      <c r="J20" s="37"/>
      <c r="K20" s="37"/>
      <c r="L20" s="37"/>
      <c r="M20" s="37"/>
      <c r="N20" s="37"/>
      <c r="O20" s="36"/>
    </row>
    <row r="21" spans="1:15" outlineLevel="1" x14ac:dyDescent="0.15">
      <c r="A21" s="35" t="s">
        <v>10</v>
      </c>
      <c r="B21" s="21">
        <v>100.00000000000001</v>
      </c>
      <c r="C21" s="34">
        <f>C12/$B12*100</f>
        <v>24.44911433207406</v>
      </c>
      <c r="D21" s="33">
        <f>D12/$C12*100</f>
        <v>93.851204823454708</v>
      </c>
      <c r="E21" s="33">
        <f>E12/$C12*100</f>
        <v>1.992072526181369</v>
      </c>
      <c r="F21" s="32">
        <f>F12/$C12*100</f>
        <v>4.1567226503639292</v>
      </c>
      <c r="G21" s="31">
        <f>(G12/($G12+$H12+$I12))*100</f>
        <v>96.37640667991711</v>
      </c>
      <c r="H21" s="30">
        <f>(H12/($G12+$H12+$I12))*100</f>
        <v>1.2066855756512638</v>
      </c>
      <c r="I21" s="30">
        <f>(I12/($G12+$H12+$I12))*100</f>
        <v>2.4169077444316343</v>
      </c>
      <c r="J21" s="30">
        <f>(J12/($J12+$K12))*100</f>
        <v>98.500811874874884</v>
      </c>
      <c r="K21" s="30">
        <f>(K12/($J12+$K12))*100</f>
        <v>1.4991881251251176</v>
      </c>
      <c r="L21" s="30">
        <f>(L12/($M12+$N12+L12))*100</f>
        <v>92.46120860054468</v>
      </c>
      <c r="M21" s="30">
        <f>(M12/($M12+$N12+L12))*100</f>
        <v>2.5259707458490732</v>
      </c>
      <c r="N21" s="30">
        <f>(N12/($M12+$N12+L12))*100</f>
        <v>5.012820653606255</v>
      </c>
      <c r="O21" s="29">
        <f>(O12/(O12))*100</f>
        <v>100</v>
      </c>
    </row>
    <row r="22" spans="1:15" ht="15" outlineLevel="1" x14ac:dyDescent="0.15">
      <c r="A22" s="26" t="s">
        <v>9</v>
      </c>
      <c r="B22" s="24"/>
      <c r="C22" s="25"/>
      <c r="D22" s="24"/>
      <c r="E22" s="24"/>
      <c r="F22" s="23"/>
      <c r="G22" s="25"/>
      <c r="H22" s="24"/>
      <c r="I22" s="24"/>
      <c r="J22" s="24"/>
      <c r="K22" s="24"/>
      <c r="L22" s="24"/>
      <c r="M22" s="24"/>
      <c r="N22" s="24"/>
      <c r="O22" s="23"/>
    </row>
    <row r="23" spans="1:15" ht="12" customHeight="1" outlineLevel="1" x14ac:dyDescent="0.15">
      <c r="A23" s="28" t="s">
        <v>8</v>
      </c>
      <c r="B23" s="21">
        <v>99.999999999999972</v>
      </c>
      <c r="C23" s="20">
        <f>C14/$B14*100</f>
        <v>25.651964414866342</v>
      </c>
      <c r="D23" s="19">
        <f>D14/$C14*100</f>
        <v>93.238146146085853</v>
      </c>
      <c r="E23" s="19">
        <f>E14/$C14*100</f>
        <v>2.2887085359794015</v>
      </c>
      <c r="F23" s="18">
        <f>F14/$C14*100</f>
        <v>4.4731453179347413</v>
      </c>
      <c r="G23" s="17">
        <f>(G14/($G14))*100</f>
        <v>100</v>
      </c>
      <c r="H23" s="16" t="s">
        <v>3</v>
      </c>
      <c r="I23" s="16" t="s">
        <v>3</v>
      </c>
      <c r="J23" s="15">
        <f>(J14/($J14+$K14))*100</f>
        <v>99.017391621394978</v>
      </c>
      <c r="K23" s="15">
        <f>(K14/($J14+$K14))*100</f>
        <v>0.98260837860502415</v>
      </c>
      <c r="L23" s="15">
        <f>(L14/($M14+$N14+L14))*100</f>
        <v>91.444459219322312</v>
      </c>
      <c r="M23" s="15">
        <f>(M14/($M14+$N14+L14))*100</f>
        <v>2.9399320624252021</v>
      </c>
      <c r="N23" s="15">
        <f>(N14/($M14+$N14+L14))*100</f>
        <v>5.6156087182524814</v>
      </c>
      <c r="O23" s="27">
        <f>(O14/(O14))*100</f>
        <v>100</v>
      </c>
    </row>
    <row r="24" spans="1:15" outlineLevel="1" x14ac:dyDescent="0.15">
      <c r="A24" s="28" t="s">
        <v>7</v>
      </c>
      <c r="B24" s="21">
        <v>100</v>
      </c>
      <c r="C24" s="20">
        <f>C15/$B15*100</f>
        <v>23.238181431988401</v>
      </c>
      <c r="D24" s="19">
        <f>D15/$C15*100</f>
        <v>94.532490268711157</v>
      </c>
      <c r="E24" s="19">
        <f>E15/$C15*100</f>
        <v>1.662424152420952</v>
      </c>
      <c r="F24" s="18">
        <f>F15/$C15*100</f>
        <v>3.8050855788678866</v>
      </c>
      <c r="G24" s="17">
        <f>(G15/($G15+$H15+$I15))*100</f>
        <v>93.634680615782216</v>
      </c>
      <c r="H24" s="15">
        <f>(H15/($G15+$H15+$I15))*100</f>
        <v>2.1197022973795709</v>
      </c>
      <c r="I24" s="15">
        <f>(I15/($G15+$H15+$I15))*100</f>
        <v>4.2456170868382141</v>
      </c>
      <c r="J24" s="15">
        <f>(J15/($J15+$K15))*100</f>
        <v>98.146690161086752</v>
      </c>
      <c r="K24" s="15">
        <f>(K15/($J15+$K15))*100</f>
        <v>1.8533098389132581</v>
      </c>
      <c r="L24" s="15">
        <f>(L15/($M15+$N15+L15))*100</f>
        <v>93.796682079162636</v>
      </c>
      <c r="M24" s="15">
        <f>(M15/($M15+$N15+L15))*100</f>
        <v>1.982241756008333</v>
      </c>
      <c r="N24" s="15">
        <f>(N15/($M15+$N15+L15))*100</f>
        <v>4.2210761648290225</v>
      </c>
      <c r="O24" s="27">
        <f>(O15/(O15))*100</f>
        <v>100</v>
      </c>
    </row>
    <row r="25" spans="1:15" ht="15" outlineLevel="1" x14ac:dyDescent="0.15">
      <c r="A25" s="26" t="s">
        <v>6</v>
      </c>
      <c r="B25" s="24"/>
      <c r="C25" s="25"/>
      <c r="D25" s="24"/>
      <c r="E25" s="24"/>
      <c r="F25" s="23"/>
      <c r="G25" s="25"/>
      <c r="H25" s="24"/>
      <c r="I25" s="24"/>
      <c r="J25" s="24"/>
      <c r="K25" s="24"/>
      <c r="L25" s="24"/>
      <c r="M25" s="24"/>
      <c r="N25" s="24"/>
      <c r="O25" s="23"/>
    </row>
    <row r="26" spans="1:15" ht="25.5" customHeight="1" outlineLevel="1" x14ac:dyDescent="0.15">
      <c r="A26" s="22" t="s">
        <v>5</v>
      </c>
      <c r="B26" s="21">
        <v>100.00000000000001</v>
      </c>
      <c r="C26" s="20">
        <f>C17/$B17*100</f>
        <v>11.324696227783823</v>
      </c>
      <c r="D26" s="19">
        <f>D17/$C17*100</f>
        <v>92.326170291559478</v>
      </c>
      <c r="E26" s="19">
        <f>E17/$C17*100</f>
        <v>1.9637477354845814</v>
      </c>
      <c r="F26" s="18">
        <f>F17/$C17*100</f>
        <v>5.7100819729559307</v>
      </c>
      <c r="G26" s="17">
        <f>(G17/($G17))*100</f>
        <v>100</v>
      </c>
      <c r="H26" s="16" t="s">
        <v>3</v>
      </c>
      <c r="I26" s="16" t="s">
        <v>3</v>
      </c>
      <c r="J26" s="15">
        <f>(J17/($J17+$K17))*100</f>
        <v>79.002726918581999</v>
      </c>
      <c r="K26" s="15">
        <f>(K17/($J17+$K17))*100</f>
        <v>20.997273081417998</v>
      </c>
      <c r="L26" s="15">
        <f>(L17/($M17+$N17+L17))*100</f>
        <v>92.006190492211417</v>
      </c>
      <c r="M26" s="15">
        <f>(M17/($M17+$N17+L17))*100</f>
        <v>2.2003162534064526</v>
      </c>
      <c r="N26" s="15">
        <f>(N17/($M17+$N17+L17))*100</f>
        <v>5.7934932543821285</v>
      </c>
      <c r="O26" s="14" t="s">
        <v>3</v>
      </c>
    </row>
    <row r="27" spans="1:15" ht="12" customHeight="1" outlineLevel="1" x14ac:dyDescent="0.15">
      <c r="A27" s="22" t="s">
        <v>4</v>
      </c>
      <c r="B27" s="21">
        <v>99.999999999999986</v>
      </c>
      <c r="C27" s="20">
        <f>C18/$B18*100</f>
        <v>23.799399924272741</v>
      </c>
      <c r="D27" s="19">
        <f>D18/$C18*100</f>
        <v>93.813583763272831</v>
      </c>
      <c r="E27" s="19">
        <f>E18/$C18*100</f>
        <v>2.0079132744330361</v>
      </c>
      <c r="F27" s="18">
        <f>F18/$C18*100</f>
        <v>4.1785029622941332</v>
      </c>
      <c r="G27" s="17">
        <f>(G18/($G18+$I18))*100</f>
        <v>98.790729468441782</v>
      </c>
      <c r="H27" s="16" t="s">
        <v>3</v>
      </c>
      <c r="I27" s="15">
        <f>(I18/($G18+$I18))*100</f>
        <v>1.2092705315582175</v>
      </c>
      <c r="J27" s="15">
        <f>(J18/($J18))*100</f>
        <v>100</v>
      </c>
      <c r="K27" s="16" t="s">
        <v>3</v>
      </c>
      <c r="L27" s="15">
        <f>(L18/($M18+$N18+L18))*100</f>
        <v>92.652135567594812</v>
      </c>
      <c r="M27" s="15">
        <f>(M18/($M18+$N18+L18))*100</f>
        <v>2.4401250758816588</v>
      </c>
      <c r="N27" s="15">
        <f>(N18/($M18+$N18+L18))*100</f>
        <v>4.9077393565235319</v>
      </c>
      <c r="O27" s="14" t="s">
        <v>3</v>
      </c>
    </row>
    <row r="28" spans="1:15" ht="13" outlineLevel="1" thickBot="1" x14ac:dyDescent="0.2">
      <c r="A28" s="13" t="s">
        <v>2</v>
      </c>
      <c r="B28" s="12">
        <v>100</v>
      </c>
      <c r="C28" s="11">
        <f>C19/$B19*100</f>
        <v>37.254776675608753</v>
      </c>
      <c r="D28" s="10">
        <f>D19/$C19*100</f>
        <v>94.305888313086427</v>
      </c>
      <c r="E28" s="10">
        <f>E19/$C19*100</f>
        <v>1.9773713151867605</v>
      </c>
      <c r="F28" s="9">
        <f>F19/$C19*100</f>
        <v>3.7167403717268095</v>
      </c>
      <c r="G28" s="8">
        <f>(G19/($G19+$H19+$I19))*100</f>
        <v>93.896491179175612</v>
      </c>
      <c r="H28" s="7">
        <f>(H19/($G19+$H19+$I19))*100</f>
        <v>2.3773027507594549</v>
      </c>
      <c r="I28" s="7">
        <f>(I19/($G19+$H19+$I19))*100</f>
        <v>3.7262060700649373</v>
      </c>
      <c r="J28" s="7">
        <f>(J19/($J19+$K19))*100</f>
        <v>98.513759996792999</v>
      </c>
      <c r="K28" s="7">
        <f>(K19/($J19+$K19))*100</f>
        <v>1.4862400032069911</v>
      </c>
      <c r="L28" s="7">
        <f>(L19/($M19+$N19+L19))*100</f>
        <v>92.250305707861628</v>
      </c>
      <c r="M28" s="7">
        <f>(M19/($M19+$N19+L19))*100</f>
        <v>2.8539308114078339</v>
      </c>
      <c r="N28" s="7">
        <f>(N19/($M19+$N19+L19))*100</f>
        <v>4.895763480730543</v>
      </c>
      <c r="O28" s="6">
        <f>(O19/(O19))*100</f>
        <v>100</v>
      </c>
    </row>
    <row r="29" spans="1:15" ht="9" customHeight="1" x14ac:dyDescent="0.15">
      <c r="A29" s="2"/>
      <c r="B29" s="2"/>
      <c r="C29" s="2"/>
      <c r="D29" s="2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</row>
    <row r="30" spans="1:15" ht="9" customHeight="1" x14ac:dyDescent="0.15">
      <c r="A30" s="2"/>
      <c r="B30" s="2"/>
      <c r="C30" s="2"/>
      <c r="D30" s="2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 t="s">
        <v>1</v>
      </c>
      <c r="B31" s="2"/>
      <c r="C31" s="2"/>
      <c r="D31" s="2"/>
      <c r="E31" s="2"/>
      <c r="F31" s="2"/>
    </row>
    <row r="33" spans="1:15" x14ac:dyDescent="0.15">
      <c r="A33" s="4" t="s">
        <v>0</v>
      </c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2">
    <mergeCell ref="C7:F7"/>
    <mergeCell ref="C8:C9"/>
    <mergeCell ref="D8:D9"/>
    <mergeCell ref="E8:E9"/>
    <mergeCell ref="F8:F9"/>
    <mergeCell ref="L8:N8"/>
    <mergeCell ref="A1:O1"/>
    <mergeCell ref="B7:B9"/>
    <mergeCell ref="A7:A9"/>
    <mergeCell ref="G7:O7"/>
    <mergeCell ref="G8:I8"/>
    <mergeCell ref="J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03.2.1.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2020-07-20T12:01:18Z</dcterms:created>
  <dcterms:modified xsi:type="dcterms:W3CDTF">2020-07-20T12:01:23Z</dcterms:modified>
</cp:coreProperties>
</file>